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63A76C44-BB70-4DC9-A95B-D890F00EE362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9040" windowHeight="1572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7" i="1"/>
  <c r="H129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99" i="1"/>
  <c r="H100" i="1"/>
  <c r="H102" i="1"/>
  <c r="H103" i="1"/>
  <c r="H92" i="1"/>
  <c r="H93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H126" i="1" s="1"/>
  <c r="E127" i="1"/>
  <c r="E128" i="1"/>
  <c r="H128" i="1" s="1"/>
  <c r="E129" i="1"/>
  <c r="E130" i="1"/>
  <c r="H130" i="1" s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H96" i="1" s="1"/>
  <c r="E97" i="1"/>
  <c r="H97" i="1" s="1"/>
  <c r="E98" i="1"/>
  <c r="H98" i="1" s="1"/>
  <c r="E99" i="1"/>
  <c r="E100" i="1"/>
  <c r="E101" i="1"/>
  <c r="H101" i="1" s="1"/>
  <c r="E102" i="1"/>
  <c r="E103" i="1"/>
  <c r="E95" i="1"/>
  <c r="H95" i="1" s="1"/>
  <c r="E88" i="1"/>
  <c r="H88" i="1" s="1"/>
  <c r="E89" i="1"/>
  <c r="H89" i="1" s="1"/>
  <c r="E90" i="1"/>
  <c r="H90" i="1" s="1"/>
  <c r="E91" i="1"/>
  <c r="H91" i="1" s="1"/>
  <c r="E92" i="1"/>
  <c r="E93" i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 s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C12" i="1"/>
  <c r="G10" i="1"/>
  <c r="F10" i="1"/>
  <c r="C10" i="1"/>
  <c r="G85" i="1" l="1"/>
  <c r="G160" i="1" s="1"/>
  <c r="D85" i="1"/>
  <c r="D160" i="1" s="1"/>
  <c r="F85" i="1"/>
  <c r="F160" i="1" s="1"/>
  <c r="H85" i="1"/>
  <c r="H160" i="1" s="1"/>
  <c r="C160" i="1"/>
  <c r="H10" i="1"/>
  <c r="E85" i="1"/>
  <c r="E160" i="1" s="1"/>
  <c r="E1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<sst xmlns="http://schemas.openxmlformats.org/spreadsheetml/2006/main" count="163" uniqueCount="90">
  <si>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</si>
  <si>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</si>
  <si>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</si>
  <si>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</si>
  <si>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</si>
  <si>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</si>
  <si>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</si>
  <si>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</si>
  <si>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</si>
  <si>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</si>
  <si>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</si>
  <si>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</si>
  <si>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</si>
  <si>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</si>
  <si>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</si>
  <si>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</si>
  <si>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</si>
  <si>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</si>
  <si>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</si>
  <si>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</si>
  <si>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</si>
  <si>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</si>
  <si>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</si>
  <si>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</si>
  <si>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</si>
  <si>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</si>
  <si>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</si>
  <si>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</si>
  <si>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</si>
  <si>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</si>
  <si>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</si>
  <si>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</si>
  <si>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</si>
  <si>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</si>
  <si>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</si>
  <si>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</si>
  <si>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</si>
  <si>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</si>
  <si>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</si>
  <si>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</si>
  <si>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</si>
  <si>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</si>
  <si>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</si>
  <si>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</si>
  <si>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</si>
  <si>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</si>
  <si>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</si>
  <si>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</si>
  <si>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</si>
  <si>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</si>
  <si>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</si>
  <si>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</si>
  <si>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</si>
  <si>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</si>
  <si>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</si>
  <si>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</si>
  <si>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</si>
  <si>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</si>
  <si>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</si>
  <si>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</si>
  <si>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</si>
  <si>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</si>
  <si>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</si>
  <si>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</si>
  <si>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</si>
  <si>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</si>
  <si>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</si>
  <si>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</si>
  <si>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</si>
  <si>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</si>
  <si>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</si>
  <si>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</si>
  <si>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</si>
  <si>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</si>
  <si>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</si>
  <si>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</si>
  <si>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</si>
  <si>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</si>
  <si>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</si>
  <si>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</si>
  <si>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</si>
  <si>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</si>
  <si>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</si>
  <si>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</si>
  <si>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</si>
  <si>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</si>
  <si>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</si>
  <si>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</si>
  <si>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COLEGIO DE EDUCACION PROFESIONAL TECNICA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</si>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</sst>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165" fontId="7" fillId="0" borderId="1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165" fontId="7" fillId="0" borderId="5" xfId="0" applyNumberFormat="1" applyFont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275167</xdr:colOff>
      <xdr:row>161</xdr:row>
      <xdr:rowOff>31750</xdr:rowOff>
    </xdr:from>
    <xdr:to>
      <xdr:col>7</xdr:col>
      <xdr:colOff>406401</xdr:colOff>
      <xdr:row>178</xdr:row>
      <xdr:rowOff>69991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630A80-7203-4C2B-AF32-D2A72FB2D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584" y="32702500"/>
          <a:ext cx="7772400" cy="2557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topLeftCell="A97" zoomScale="90" zoomScaleNormal="90" workbookViewId="0">
      <selection activeCell="R183" sqref="R18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53" t="s">
        <v>88</v>
      </c>
      <c r="C2" s="54"/>
      <c r="D2" s="54"/>
      <c r="E2" s="54"/>
      <c r="F2" s="54"/>
      <c r="G2" s="54"/>
      <c r="H2" s="55"/>
    </row>
    <row r="3" spans="2:9" x14ac:dyDescent="0.2">
      <c r="B3" s="56" t="s">
        <v>1</v>
      </c>
      <c r="C3" s="57"/>
      <c r="D3" s="57"/>
      <c r="E3" s="57"/>
      <c r="F3" s="57"/>
      <c r="G3" s="57"/>
      <c r="H3" s="58"/>
    </row>
    <row r="4" spans="2:9" x14ac:dyDescent="0.2">
      <c r="B4" s="56" t="s">
        <v>2</v>
      </c>
      <c r="C4" s="57"/>
      <c r="D4" s="57"/>
      <c r="E4" s="57"/>
      <c r="F4" s="57"/>
      <c r="G4" s="57"/>
      <c r="H4" s="58"/>
    </row>
    <row r="5" spans="2:9" x14ac:dyDescent="0.2">
      <c r="B5" s="59" t="s">
        <v>89</v>
      </c>
      <c r="C5" s="60"/>
      <c r="D5" s="60"/>
      <c r="E5" s="60"/>
      <c r="F5" s="60"/>
      <c r="G5" s="60"/>
      <c r="H5" s="61"/>
    </row>
    <row r="6" spans="2:9" ht="15.75" customHeight="1" thickBot="1" x14ac:dyDescent="0.25">
      <c r="B6" s="62" t="s">
        <v>3</v>
      </c>
      <c r="C6" s="63"/>
      <c r="D6" s="63"/>
      <c r="E6" s="63"/>
      <c r="F6" s="63"/>
      <c r="G6" s="63"/>
      <c r="H6" s="64"/>
    </row>
    <row r="7" spans="2:9" ht="24.75" customHeight="1" thickBot="1" x14ac:dyDescent="0.25">
      <c r="B7" s="46" t="s">
        <v>4</v>
      </c>
      <c r="C7" s="48" t="s">
        <v>5</v>
      </c>
      <c r="D7" s="49"/>
      <c r="E7" s="49"/>
      <c r="F7" s="49"/>
      <c r="G7" s="50"/>
      <c r="H7" s="51" t="s">
        <v>6</v>
      </c>
    </row>
    <row r="8" spans="2:9" ht="24.75" thickBot="1" x14ac:dyDescent="0.25">
      <c r="B8" s="4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52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4" x14ac:dyDescent="0.2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4" x14ac:dyDescent="0.2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4" x14ac:dyDescent="0.2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4" x14ac:dyDescent="0.2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4" x14ac:dyDescent="0.2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ht="24" x14ac:dyDescent="0.2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268354644.01000002</v>
      </c>
      <c r="D85" s="15">
        <f t="shared" ref="D85:H85" si="14">SUM(D86,D94,D104,D114,D124,D134,D138,D147,D151)</f>
        <v>33079286.419999998</v>
      </c>
      <c r="E85" s="27">
        <f t="shared" si="14"/>
        <v>301433930.43000001</v>
      </c>
      <c r="F85" s="15">
        <f t="shared" si="14"/>
        <v>308556191.71000004</v>
      </c>
      <c r="G85" s="15">
        <f t="shared" si="14"/>
        <v>308409655.31000006</v>
      </c>
      <c r="H85" s="27">
        <f t="shared" si="14"/>
        <v>-7122261.280000018</v>
      </c>
    </row>
    <row r="86" spans="2:8" x14ac:dyDescent="0.2">
      <c r="B86" s="16" t="s">
        <v>13</v>
      </c>
      <c r="C86" s="7">
        <f>SUM(C87:C93)</f>
        <v>230512719.49000001</v>
      </c>
      <c r="D86" s="7">
        <f t="shared" ref="D86:H86" si="15">SUM(D87:D93)</f>
        <v>25230468.439999998</v>
      </c>
      <c r="E86" s="25">
        <f t="shared" si="15"/>
        <v>255743187.93000001</v>
      </c>
      <c r="F86" s="7">
        <f t="shared" si="15"/>
        <v>279955817.62</v>
      </c>
      <c r="G86" s="7">
        <f t="shared" si="15"/>
        <v>279896600.67000008</v>
      </c>
      <c r="H86" s="25">
        <f t="shared" si="15"/>
        <v>-24212629.690000016</v>
      </c>
    </row>
    <row r="87" spans="2:8" ht="24" x14ac:dyDescent="0.2">
      <c r="B87" s="10" t="s">
        <v>14</v>
      </c>
      <c r="C87" s="32">
        <v>108977834.45999999</v>
      </c>
      <c r="D87" s="33">
        <v>21078994.859999999</v>
      </c>
      <c r="E87" s="26">
        <f>SUM(C87:D87)</f>
        <v>130056829.31999999</v>
      </c>
      <c r="F87" s="34">
        <v>128428236.29000001</v>
      </c>
      <c r="G87" s="35">
        <v>128428236.29000001</v>
      </c>
      <c r="H87" s="30">
        <f t="shared" ref="H87:H153" si="16">SUM(E87-F87)</f>
        <v>1628593.0299999863</v>
      </c>
    </row>
    <row r="88" spans="2:8" ht="24.6" customHeight="1" x14ac:dyDescent="0.2">
      <c r="B88" s="10" t="s">
        <v>15</v>
      </c>
      <c r="C88" s="32">
        <v>22549140.719999999</v>
      </c>
      <c r="D88" s="33">
        <v>1265474.74</v>
      </c>
      <c r="E88" s="26">
        <f t="shared" ref="E88:E153" si="17">SUM(C88:D88)</f>
        <v>23814615.459999997</v>
      </c>
      <c r="F88" s="34">
        <v>16667541.630000001</v>
      </c>
      <c r="G88" s="35">
        <v>16667541.630000001</v>
      </c>
      <c r="H88" s="30">
        <f>SUM(E88-F88)</f>
        <v>7147073.8299999963</v>
      </c>
    </row>
    <row r="89" spans="2:8" ht="12.75" x14ac:dyDescent="0.2">
      <c r="B89" s="10" t="s">
        <v>16</v>
      </c>
      <c r="C89" s="32">
        <v>46590602.450000003</v>
      </c>
      <c r="D89" s="33">
        <v>-103704.5</v>
      </c>
      <c r="E89" s="26">
        <f t="shared" si="17"/>
        <v>46486897.950000003</v>
      </c>
      <c r="F89" s="34">
        <v>68555985.810000002</v>
      </c>
      <c r="G89" s="35">
        <v>68506150.859999999</v>
      </c>
      <c r="H89" s="30">
        <f t="shared" si="16"/>
        <v>-22069087.859999999</v>
      </c>
    </row>
    <row r="90" spans="2:8" ht="12.75" x14ac:dyDescent="0.2">
      <c r="B90" s="10" t="s">
        <v>17</v>
      </c>
      <c r="C90" s="32">
        <v>23501197</v>
      </c>
      <c r="D90" s="33">
        <v>2399835.79</v>
      </c>
      <c r="E90" s="26">
        <f t="shared" si="17"/>
        <v>25901032.789999999</v>
      </c>
      <c r="F90" s="34">
        <v>29472894.359999999</v>
      </c>
      <c r="G90" s="35">
        <v>29472894.359999999</v>
      </c>
      <c r="H90" s="30">
        <f t="shared" si="16"/>
        <v>-3571861.5700000003</v>
      </c>
    </row>
    <row r="91" spans="2:8" ht="12.75" x14ac:dyDescent="0.2">
      <c r="B91" s="10" t="s">
        <v>18</v>
      </c>
      <c r="C91" s="32">
        <v>13163040.859999999</v>
      </c>
      <c r="D91" s="33">
        <v>360949.55</v>
      </c>
      <c r="E91" s="26">
        <f t="shared" si="17"/>
        <v>13523990.41</v>
      </c>
      <c r="F91" s="34">
        <v>19679545.530000001</v>
      </c>
      <c r="G91" s="35">
        <v>19679545.530000001</v>
      </c>
      <c r="H91" s="30">
        <f t="shared" si="16"/>
        <v>-6155555.120000001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15730904</v>
      </c>
      <c r="D93" s="22">
        <v>228918</v>
      </c>
      <c r="E93" s="26">
        <f t="shared" si="17"/>
        <v>15959822</v>
      </c>
      <c r="F93" s="23">
        <v>17151614</v>
      </c>
      <c r="G93" s="23">
        <v>17142232</v>
      </c>
      <c r="H93" s="30">
        <f t="shared" si="16"/>
        <v>-1191792</v>
      </c>
    </row>
    <row r="94" spans="2:8" ht="24" x14ac:dyDescent="0.2">
      <c r="B94" s="17" t="s">
        <v>21</v>
      </c>
      <c r="C94" s="7">
        <f>SUM(C95:C103)</f>
        <v>15764763.780000001</v>
      </c>
      <c r="D94" s="7">
        <f t="shared" ref="D94:H94" si="18">SUM(D95:D103)</f>
        <v>7847630.4600000009</v>
      </c>
      <c r="E94" s="25">
        <f t="shared" si="18"/>
        <v>23612394.240000002</v>
      </c>
      <c r="F94" s="7">
        <f t="shared" si="18"/>
        <v>10809527.789999999</v>
      </c>
      <c r="G94" s="7">
        <f t="shared" si="18"/>
        <v>10732532.339999998</v>
      </c>
      <c r="H94" s="25">
        <f t="shared" si="18"/>
        <v>12802866.449999999</v>
      </c>
    </row>
    <row r="95" spans="2:8" ht="24" x14ac:dyDescent="0.2">
      <c r="B95" s="10" t="s">
        <v>22</v>
      </c>
      <c r="C95" s="36">
        <v>6923904.9699999997</v>
      </c>
      <c r="D95" s="37">
        <v>4318636.78</v>
      </c>
      <c r="E95" s="26">
        <f t="shared" si="17"/>
        <v>11242541.75</v>
      </c>
      <c r="F95" s="38">
        <v>5404763.9500000002</v>
      </c>
      <c r="G95" s="40">
        <v>5366266.1999999993</v>
      </c>
      <c r="H95" s="30">
        <f t="shared" si="16"/>
        <v>5837777.7999999998</v>
      </c>
    </row>
    <row r="96" spans="2:8" ht="12.75" x14ac:dyDescent="0.2">
      <c r="B96" s="10" t="s">
        <v>23</v>
      </c>
      <c r="C96" s="36">
        <v>298629.96999999997</v>
      </c>
      <c r="D96" s="37">
        <v>102517.4</v>
      </c>
      <c r="E96" s="26">
        <f t="shared" si="17"/>
        <v>401147.37</v>
      </c>
      <c r="F96" s="39">
        <v>2542408.88</v>
      </c>
      <c r="G96" s="41">
        <v>2542408.88</v>
      </c>
      <c r="H96" s="30">
        <f t="shared" si="16"/>
        <v>-2141261.5099999998</v>
      </c>
    </row>
    <row r="97" spans="2:18" ht="24" x14ac:dyDescent="0.2">
      <c r="B97" s="10" t="s">
        <v>24</v>
      </c>
      <c r="C97" s="36">
        <v>437671.13</v>
      </c>
      <c r="D97" s="37">
        <v>-60</v>
      </c>
      <c r="E97" s="26">
        <f t="shared" si="17"/>
        <v>437611.13</v>
      </c>
      <c r="F97" s="39">
        <v>868851.21</v>
      </c>
      <c r="G97" s="41">
        <v>867081.19</v>
      </c>
      <c r="H97" s="30">
        <f t="shared" si="16"/>
        <v>-431240.07999999996</v>
      </c>
    </row>
    <row r="98" spans="2:18" ht="24" x14ac:dyDescent="0.2">
      <c r="B98" s="10" t="s">
        <v>25</v>
      </c>
      <c r="C98" s="36">
        <v>2314389.4300000002</v>
      </c>
      <c r="D98" s="37">
        <v>-62</v>
      </c>
      <c r="E98" s="26">
        <f t="shared" si="17"/>
        <v>2314327.4300000002</v>
      </c>
      <c r="F98" s="39">
        <v>0</v>
      </c>
      <c r="G98" s="41">
        <v>0</v>
      </c>
      <c r="H98" s="30">
        <f t="shared" si="16"/>
        <v>2314327.4300000002</v>
      </c>
    </row>
    <row r="99" spans="2:18" ht="24" x14ac:dyDescent="0.2">
      <c r="B99" s="10" t="s">
        <v>26</v>
      </c>
      <c r="C99" s="36">
        <v>120000</v>
      </c>
      <c r="D99" s="37">
        <v>-5</v>
      </c>
      <c r="E99" s="26">
        <f t="shared" si="17"/>
        <v>119995</v>
      </c>
      <c r="F99" s="39">
        <v>488863.82</v>
      </c>
      <c r="G99" s="41">
        <v>487183.84</v>
      </c>
      <c r="H99" s="30">
        <f t="shared" si="16"/>
        <v>-368868.82</v>
      </c>
      <c r="J99" s="18"/>
    </row>
    <row r="100" spans="2:18" ht="12.75" x14ac:dyDescent="0.2">
      <c r="B100" s="10" t="s">
        <v>27</v>
      </c>
      <c r="C100" s="36">
        <v>639910.30000000005</v>
      </c>
      <c r="D100" s="37">
        <v>9423.2800000000007</v>
      </c>
      <c r="E100" s="26">
        <f t="shared" si="17"/>
        <v>649333.58000000007</v>
      </c>
      <c r="F100" s="39">
        <v>4557.12</v>
      </c>
      <c r="G100" s="41">
        <v>4557.12</v>
      </c>
      <c r="H100" s="30">
        <f t="shared" si="16"/>
        <v>644776.46000000008</v>
      </c>
      <c r="R100" s="2"/>
    </row>
    <row r="101" spans="2:18" ht="24" x14ac:dyDescent="0.2">
      <c r="B101" s="10" t="s">
        <v>28</v>
      </c>
      <c r="C101" s="36">
        <v>805229.98</v>
      </c>
      <c r="D101" s="37">
        <v>-1</v>
      </c>
      <c r="E101" s="26">
        <f t="shared" si="17"/>
        <v>805228.98</v>
      </c>
      <c r="F101" s="39">
        <v>672736.81</v>
      </c>
      <c r="G101" s="41">
        <v>665547.11</v>
      </c>
      <c r="H101" s="30">
        <f t="shared" si="16"/>
        <v>132492.16999999993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39">
        <v>85945</v>
      </c>
      <c r="G102" s="41">
        <v>85945</v>
      </c>
      <c r="H102" s="30">
        <f t="shared" si="16"/>
        <v>-85945</v>
      </c>
    </row>
    <row r="103" spans="2:18" ht="24.6" customHeight="1" x14ac:dyDescent="0.2">
      <c r="B103" s="10" t="s">
        <v>30</v>
      </c>
      <c r="C103" s="22">
        <v>4225028</v>
      </c>
      <c r="D103" s="22">
        <v>3417181</v>
      </c>
      <c r="E103" s="26">
        <f t="shared" si="17"/>
        <v>7642209</v>
      </c>
      <c r="F103" s="23">
        <v>741401</v>
      </c>
      <c r="G103" s="23">
        <v>713543</v>
      </c>
      <c r="H103" s="30">
        <f t="shared" si="16"/>
        <v>6900808</v>
      </c>
    </row>
    <row r="104" spans="2:18" ht="24" x14ac:dyDescent="0.2">
      <c r="B104" s="17" t="s">
        <v>31</v>
      </c>
      <c r="C104" s="7">
        <f>SUM(C105:C113)</f>
        <v>21477160.740000002</v>
      </c>
      <c r="D104" s="7">
        <f t="shared" ref="D104:H104" si="19">SUM(D105:D113)</f>
        <v>1153.52</v>
      </c>
      <c r="E104" s="25">
        <f t="shared" si="19"/>
        <v>21478314.259999998</v>
      </c>
      <c r="F104" s="7">
        <f t="shared" si="19"/>
        <v>16710961.300000001</v>
      </c>
      <c r="G104" s="7">
        <f t="shared" si="19"/>
        <v>16700637.300000001</v>
      </c>
      <c r="H104" s="25">
        <f t="shared" si="19"/>
        <v>4767352.959999999</v>
      </c>
    </row>
    <row r="105" spans="2:18" ht="12.75" x14ac:dyDescent="0.2">
      <c r="B105" s="10" t="s">
        <v>32</v>
      </c>
      <c r="C105" s="42">
        <v>1686262.51</v>
      </c>
      <c r="D105" s="43">
        <v>155</v>
      </c>
      <c r="E105" s="26">
        <f t="shared" si="17"/>
        <v>1686417.51</v>
      </c>
      <c r="F105" s="44">
        <v>3227330.74</v>
      </c>
      <c r="G105" s="45">
        <v>3221182.74</v>
      </c>
      <c r="H105" s="30">
        <f t="shared" si="16"/>
        <v>-1540913.2300000002</v>
      </c>
    </row>
    <row r="106" spans="2:18" ht="12.75" x14ac:dyDescent="0.2">
      <c r="B106" s="10" t="s">
        <v>33</v>
      </c>
      <c r="C106" s="42">
        <v>425219.99</v>
      </c>
      <c r="D106" s="43">
        <v>19</v>
      </c>
      <c r="E106" s="26">
        <f t="shared" si="17"/>
        <v>425238.99</v>
      </c>
      <c r="F106" s="44">
        <v>177813.75</v>
      </c>
      <c r="G106" s="45">
        <v>177813.75</v>
      </c>
      <c r="H106" s="30">
        <f t="shared" si="16"/>
        <v>247425.24</v>
      </c>
    </row>
    <row r="107" spans="2:18" ht="24" x14ac:dyDescent="0.2">
      <c r="B107" s="10" t="s">
        <v>34</v>
      </c>
      <c r="C107" s="42">
        <v>5309762.6900000004</v>
      </c>
      <c r="D107" s="43">
        <v>899.52</v>
      </c>
      <c r="E107" s="26">
        <f t="shared" si="17"/>
        <v>5310662.21</v>
      </c>
      <c r="F107" s="44">
        <v>1784294.1</v>
      </c>
      <c r="G107" s="45">
        <v>1784294.1</v>
      </c>
      <c r="H107" s="30">
        <f t="shared" si="16"/>
        <v>3526368.11</v>
      </c>
    </row>
    <row r="108" spans="2:18" ht="24" x14ac:dyDescent="0.2">
      <c r="B108" s="10" t="s">
        <v>35</v>
      </c>
      <c r="C108" s="42">
        <v>285600</v>
      </c>
      <c r="D108" s="43">
        <v>17</v>
      </c>
      <c r="E108" s="26">
        <f t="shared" si="17"/>
        <v>285617</v>
      </c>
      <c r="F108" s="44">
        <v>427929.1</v>
      </c>
      <c r="G108" s="45">
        <v>427929.1</v>
      </c>
      <c r="H108" s="30">
        <f t="shared" si="16"/>
        <v>-142312.09999999998</v>
      </c>
    </row>
    <row r="109" spans="2:18" ht="24" x14ac:dyDescent="0.2">
      <c r="B109" s="10" t="s">
        <v>36</v>
      </c>
      <c r="C109" s="42">
        <v>3377592.74</v>
      </c>
      <c r="D109" s="43">
        <v>5</v>
      </c>
      <c r="E109" s="26">
        <f t="shared" si="17"/>
        <v>3377597.74</v>
      </c>
      <c r="F109" s="44">
        <v>2234176.75</v>
      </c>
      <c r="G109" s="45">
        <v>2230000.75</v>
      </c>
      <c r="H109" s="30">
        <f t="shared" si="16"/>
        <v>1143420.9900000002</v>
      </c>
    </row>
    <row r="110" spans="2:18" ht="24" x14ac:dyDescent="0.2">
      <c r="B110" s="10" t="s">
        <v>37</v>
      </c>
      <c r="C110" s="42">
        <v>209000</v>
      </c>
      <c r="D110" s="43">
        <v>7</v>
      </c>
      <c r="E110" s="26">
        <f t="shared" si="17"/>
        <v>209007</v>
      </c>
      <c r="F110" s="44">
        <v>1060349.78</v>
      </c>
      <c r="G110" s="45">
        <v>1060349.78</v>
      </c>
      <c r="H110" s="30">
        <f t="shared" si="16"/>
        <v>-851342.78</v>
      </c>
    </row>
    <row r="111" spans="2:18" ht="12.75" x14ac:dyDescent="0.2">
      <c r="B111" s="10" t="s">
        <v>38</v>
      </c>
      <c r="C111" s="42">
        <v>1422030.15</v>
      </c>
      <c r="D111" s="43">
        <v>31</v>
      </c>
      <c r="E111" s="26">
        <f t="shared" si="17"/>
        <v>1422061.15</v>
      </c>
      <c r="F111" s="44">
        <v>1257423.55</v>
      </c>
      <c r="G111" s="45">
        <v>1257423.55</v>
      </c>
      <c r="H111" s="30">
        <f t="shared" si="16"/>
        <v>164637.59999999986</v>
      </c>
    </row>
    <row r="112" spans="2:18" ht="12.75" x14ac:dyDescent="0.2">
      <c r="B112" s="10" t="s">
        <v>39</v>
      </c>
      <c r="C112" s="42">
        <v>808760</v>
      </c>
      <c r="D112" s="43">
        <v>4</v>
      </c>
      <c r="E112" s="26">
        <f t="shared" si="17"/>
        <v>808764</v>
      </c>
      <c r="F112" s="44">
        <v>33790.639999999999</v>
      </c>
      <c r="G112" s="45">
        <v>33790.639999999999</v>
      </c>
      <c r="H112" s="30">
        <f t="shared" si="16"/>
        <v>774973.36</v>
      </c>
      <c r="J112" s="18"/>
    </row>
    <row r="113" spans="2:8" ht="12.75" x14ac:dyDescent="0.2">
      <c r="B113" s="10" t="s">
        <v>40</v>
      </c>
      <c r="C113" s="42">
        <v>7952932.6600000001</v>
      </c>
      <c r="D113" s="43">
        <v>16</v>
      </c>
      <c r="E113" s="26">
        <f t="shared" si="17"/>
        <v>7952948.6600000001</v>
      </c>
      <c r="F113" s="44">
        <v>6507852.8899999997</v>
      </c>
      <c r="G113" s="45">
        <v>6507852.8899999997</v>
      </c>
      <c r="H113" s="30">
        <f t="shared" si="16"/>
        <v>1445095.7700000005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600000</v>
      </c>
      <c r="D124" s="7">
        <f t="shared" ref="D124:H124" si="21">SUM(D125:D133)</f>
        <v>34</v>
      </c>
      <c r="E124" s="25">
        <f t="shared" si="21"/>
        <v>600034</v>
      </c>
      <c r="F124" s="7">
        <f t="shared" si="21"/>
        <v>1079885</v>
      </c>
      <c r="G124" s="7">
        <f t="shared" si="21"/>
        <v>1079885</v>
      </c>
      <c r="H124" s="25">
        <f t="shared" si="21"/>
        <v>-479851</v>
      </c>
    </row>
    <row r="125" spans="2:8" x14ac:dyDescent="0.2">
      <c r="B125" s="10" t="s">
        <v>52</v>
      </c>
      <c r="C125" s="22">
        <v>0</v>
      </c>
      <c r="D125" s="22">
        <v>23</v>
      </c>
      <c r="E125" s="26">
        <f t="shared" si="17"/>
        <v>23</v>
      </c>
      <c r="F125" s="23">
        <v>400166</v>
      </c>
      <c r="G125" s="23">
        <v>400166</v>
      </c>
      <c r="H125" s="30">
        <f t="shared" si="16"/>
        <v>-400143</v>
      </c>
    </row>
    <row r="126" spans="2:8" x14ac:dyDescent="0.2">
      <c r="B126" s="10" t="s">
        <v>53</v>
      </c>
      <c r="C126" s="22">
        <v>0</v>
      </c>
      <c r="D126" s="22">
        <v>3</v>
      </c>
      <c r="E126" s="26">
        <f t="shared" si="17"/>
        <v>3</v>
      </c>
      <c r="F126" s="23">
        <v>113100</v>
      </c>
      <c r="G126" s="23">
        <v>113100</v>
      </c>
      <c r="H126" s="30">
        <f t="shared" si="16"/>
        <v>-113097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600000</v>
      </c>
      <c r="D128" s="22">
        <v>1</v>
      </c>
      <c r="E128" s="26">
        <f t="shared" si="17"/>
        <v>600001</v>
      </c>
      <c r="F128" s="23">
        <v>367500</v>
      </c>
      <c r="G128" s="23">
        <v>367500</v>
      </c>
      <c r="H128" s="30">
        <f t="shared" si="16"/>
        <v>232501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7</v>
      </c>
      <c r="E130" s="26">
        <f t="shared" si="17"/>
        <v>7</v>
      </c>
      <c r="F130" s="23">
        <v>199119</v>
      </c>
      <c r="G130" s="23">
        <v>199119</v>
      </c>
      <c r="H130" s="30">
        <f t="shared" si="16"/>
        <v>-199112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268354644.01000002</v>
      </c>
      <c r="D160" s="21">
        <f t="shared" ref="D160:G160" si="28">SUM(D10,D85)</f>
        <v>33079286.419999998</v>
      </c>
      <c r="E160" s="28">
        <f>SUM(E10,E85)</f>
        <v>301433930.43000001</v>
      </c>
      <c r="F160" s="21">
        <f t="shared" si="28"/>
        <v>308556191.71000004</v>
      </c>
      <c r="G160" s="21">
        <f t="shared" si="28"/>
        <v>308409655.31000006</v>
      </c>
      <c r="H160" s="28">
        <f>SUM(H10,H85)</f>
        <v>-7122261.280000018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cp:lastPrinted>2025-02-04T18:37:29Z</cp:lastPrinted>
  <dcterms:created xsi:type="dcterms:W3CDTF">2020-01-08T21:14:59Z</dcterms:created>
  <dcterms:modified xsi:type="dcterms:W3CDTF">2025-02-04T18:39:46Z</dcterms:modified>
</cp:coreProperties>
</file>